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 name\Desktop\TETCOTT\PARISH COUNCIL\INCOME AND EXPENSES\"/>
    </mc:Choice>
  </mc:AlternateContent>
  <xr:revisionPtr revIDLastSave="0" documentId="13_ncr:1_{99399D16-9F2C-46DE-BFF7-DDAA7482DCB0}" xr6:coauthVersionLast="47" xr6:coauthVersionMax="47" xr10:uidLastSave="{00000000-0000-0000-0000-000000000000}"/>
  <bookViews>
    <workbookView xWindow="-120" yWindow="-120" windowWidth="20730" windowHeight="11160" xr2:uid="{B70035C1-7D74-4267-8652-EEC17033D6B4}"/>
  </bookViews>
  <sheets>
    <sheet name="2021-22 Payment and Receipts" sheetId="1" r:id="rId1"/>
    <sheet name="Receipts" sheetId="2" r:id="rId2"/>
    <sheet name="Paymen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" i="3" l="1"/>
  <c r="G1" i="2"/>
  <c r="C42" i="1"/>
  <c r="C43" i="1" s="1"/>
  <c r="C45" i="1" s="1"/>
  <c r="E38" i="1"/>
  <c r="E31" i="1"/>
  <c r="F25" i="1"/>
  <c r="E25" i="1"/>
  <c r="C44" i="1" s="1"/>
  <c r="C12" i="1"/>
</calcChain>
</file>

<file path=xl/sharedStrings.xml><?xml version="1.0" encoding="utf-8"?>
<sst xmlns="http://schemas.openxmlformats.org/spreadsheetml/2006/main" count="156" uniqueCount="109">
  <si>
    <t>Purchases &amp; Payments</t>
  </si>
  <si>
    <t>DALC membership 2021</t>
  </si>
  <si>
    <t>OLP</t>
  </si>
  <si>
    <t>19.05.21</t>
  </si>
  <si>
    <t>Duchy Defibrillators - Monitoring Fee</t>
  </si>
  <si>
    <t>26.06.21</t>
  </si>
  <si>
    <t xml:space="preserve">Annex A  </t>
  </si>
  <si>
    <t xml:space="preserve">       Tetcott &amp; Luffincott Parish Council Statement of Receipts &amp; Payments March 2022</t>
  </si>
  <si>
    <t>Receipts</t>
  </si>
  <si>
    <t>Received     to date</t>
  </si>
  <si>
    <t>Date of payment</t>
  </si>
  <si>
    <t>Paid out    to date</t>
  </si>
  <si>
    <t>V.A.T paid 21/22</t>
  </si>
  <si>
    <t>Annual Precept 2021/22 1st Instalment</t>
  </si>
  <si>
    <t>30.04.21</t>
  </si>
  <si>
    <t>Annual Precept 2021/22 2nd Instalment</t>
  </si>
  <si>
    <t>27.09.21</t>
  </si>
  <si>
    <t>Grant from Tetcott Community Fund for Play Equipment</t>
  </si>
  <si>
    <t>08.11.21</t>
  </si>
  <si>
    <t>Donation from Parish Hall for Play Equipment</t>
  </si>
  <si>
    <t>07.03.22</t>
  </si>
  <si>
    <t>Total Income received to date</t>
  </si>
  <si>
    <t>C,D. Garden Services -Tetcott Churchyard 5 x grass cuts</t>
  </si>
  <si>
    <t>18.06.21</t>
  </si>
  <si>
    <t>Lars Laj Ltd. Deposit - 25% of Play Equipment</t>
  </si>
  <si>
    <t>10.11.21</t>
  </si>
  <si>
    <t>RBL Poppyshop - Poppy Wreath</t>
  </si>
  <si>
    <t>11.11.21</t>
  </si>
  <si>
    <t xml:space="preserve">Tetcott Christmas Tree </t>
  </si>
  <si>
    <t>14.12.21</t>
  </si>
  <si>
    <t>GoDaddy Website Domain Renew (2yr)</t>
  </si>
  <si>
    <t>Planning Costs for new playground</t>
  </si>
  <si>
    <t>30.09.21</t>
  </si>
  <si>
    <t>Architect fees for new playground</t>
  </si>
  <si>
    <t>22.12.21</t>
  </si>
  <si>
    <t>Total Purchases to date</t>
  </si>
  <si>
    <t>Grants</t>
  </si>
  <si>
    <t xml:space="preserve">Village Hall / Meetings/Post Office/other                                     </t>
  </si>
  <si>
    <t>Devon Air Ambulance Trust</t>
  </si>
  <si>
    <t>Cornwall Air AmbulanceTrust</t>
  </si>
  <si>
    <t>Total Grants paid out to date</t>
  </si>
  <si>
    <t>Administration Costs</t>
  </si>
  <si>
    <t xml:space="preserve">Parish Clerk salary                                      </t>
  </si>
  <si>
    <t xml:space="preserve">Parish Council Insurance     B.H.I.B. Insurance brokers               </t>
  </si>
  <si>
    <t>Banking charges/fees</t>
  </si>
  <si>
    <t>various</t>
  </si>
  <si>
    <t>Printer &amp; Paper for Clerk</t>
  </si>
  <si>
    <t xml:space="preserve">Total Administration costs to date </t>
  </si>
  <si>
    <t>OVERALL BUDGET POSITION</t>
  </si>
  <si>
    <t>Bank Balance - 31st March 2021</t>
  </si>
  <si>
    <t>Income to 31.03.2022</t>
  </si>
  <si>
    <t xml:space="preserve">Bank Balance </t>
  </si>
  <si>
    <t>Total payments to 31.03.2022</t>
  </si>
  <si>
    <t>Current acct balance 31.03.2022</t>
  </si>
  <si>
    <t>Reserve Acct balance Mar 2022</t>
  </si>
  <si>
    <t>STARTING BALANCE</t>
  </si>
  <si>
    <t>TOTAL RECEIPTS</t>
  </si>
  <si>
    <t>Date</t>
  </si>
  <si>
    <t>From Whom Received</t>
  </si>
  <si>
    <t>Particulars of Receipt</t>
  </si>
  <si>
    <t>Current Acct.</t>
  </si>
  <si>
    <t>Reserve Acct.</t>
  </si>
  <si>
    <t>Interest</t>
  </si>
  <si>
    <t>Other</t>
  </si>
  <si>
    <t>Precept</t>
  </si>
  <si>
    <t>VAT Refund</t>
  </si>
  <si>
    <t>Total Receipts</t>
  </si>
  <si>
    <t>TDCAP</t>
  </si>
  <si>
    <t>Annual Precept</t>
  </si>
  <si>
    <t>Community Fund</t>
  </si>
  <si>
    <t>Grant for Play Equipment</t>
  </si>
  <si>
    <t>Tetcott Village Hall</t>
  </si>
  <si>
    <t>TOTAL PAYMENTS</t>
  </si>
  <si>
    <t>RECEIPTS</t>
  </si>
  <si>
    <t>To Whom Paid</t>
  </si>
  <si>
    <t>Ref.</t>
  </si>
  <si>
    <t>Particulars of Payment</t>
  </si>
  <si>
    <t xml:space="preserve">Reserve Acct. </t>
  </si>
  <si>
    <t>Insurance</t>
  </si>
  <si>
    <t>Audit Costs</t>
  </si>
  <si>
    <t>Clerk Salary</t>
  </si>
  <si>
    <t>VAT</t>
  </si>
  <si>
    <t>Bankline</t>
  </si>
  <si>
    <t xml:space="preserve">BHIB LTD. </t>
  </si>
  <si>
    <t>Parish Council Insurance</t>
  </si>
  <si>
    <t>Julie Smith</t>
  </si>
  <si>
    <t>Wages</t>
  </si>
  <si>
    <t>DALC Membership</t>
  </si>
  <si>
    <t>DAAT</t>
  </si>
  <si>
    <t>Air Ambulance Grant</t>
  </si>
  <si>
    <t>Cornwall Air Ambulance</t>
  </si>
  <si>
    <t>C D Garden Services</t>
  </si>
  <si>
    <t>5 x Grass Cuts - Tetcott Churchyard</t>
  </si>
  <si>
    <t>Duchy Defibrillators</t>
  </si>
  <si>
    <t>Defib Monitoring</t>
  </si>
  <si>
    <t>M H Greenaway</t>
  </si>
  <si>
    <t>PCPlanning App</t>
  </si>
  <si>
    <t>Lars Laj LTD</t>
  </si>
  <si>
    <t>25% Play Equipment cost + deliv + VAT</t>
  </si>
  <si>
    <t>K V Napier</t>
  </si>
  <si>
    <t>Reimburse cost of Poppy Wreath</t>
  </si>
  <si>
    <t>T J Rooke</t>
  </si>
  <si>
    <t>Reimburse Christmas Tree purchase</t>
  </si>
  <si>
    <t>KV Napier</t>
  </si>
  <si>
    <t>Reimburse GoDaddy renew</t>
  </si>
  <si>
    <t>Reimburse - cost printer and paper</t>
  </si>
  <si>
    <t>Vanishing Point</t>
  </si>
  <si>
    <t>140 architect fee, 105 fee for submission 27.72 OS Map</t>
  </si>
  <si>
    <t>From 6th Apr.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</si>
</sst>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color indexed="12"/>
      <name val="Arial"/>
      <family val="2"/>
    </font>
    <font>
      <b/>
      <i/>
      <sz val="10"/>
      <color rgb="FF0000FF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3333FF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indexed="12"/>
      <name val="Arial"/>
      <family val="2"/>
    </font>
    <font>
      <sz val="9"/>
      <color rgb="FF0000FF"/>
      <name val="Arial"/>
      <family val="2"/>
    </font>
    <font>
      <b/>
      <sz val="11"/>
      <color rgb="FF3333FF"/>
      <name val="Arial"/>
      <family val="2"/>
    </font>
    <font>
      <b/>
      <sz val="10"/>
      <color indexed="40"/>
      <name val="Arial"/>
      <family val="2"/>
    </font>
    <font>
      <b/>
      <sz val="11"/>
      <color theme="7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center"/>
    </xf>
    <xf numFmtId="8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/>
    <xf numFmtId="14" fontId="3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/>
    <xf numFmtId="8" fontId="3" fillId="2" borderId="0" xfId="0" applyNumberFormat="1" applyFont="1" applyFill="1" applyAlignment="1">
      <alignment horizontal="center"/>
    </xf>
    <xf numFmtId="0" fontId="7" fillId="0" borderId="1" xfId="0" applyFont="1" applyBorder="1"/>
    <xf numFmtId="8" fontId="8" fillId="2" borderId="1" xfId="0" applyNumberFormat="1" applyFont="1" applyFill="1" applyBorder="1" applyAlignment="1">
      <alignment horizontal="center"/>
    </xf>
    <xf numFmtId="8" fontId="9" fillId="2" borderId="0" xfId="0" applyNumberFormat="1" applyFont="1" applyFill="1" applyAlignment="1">
      <alignment horizontal="center"/>
    </xf>
    <xf numFmtId="0" fontId="2" fillId="2" borderId="1" xfId="0" applyFont="1" applyFill="1" applyBorder="1"/>
    <xf numFmtId="14" fontId="3" fillId="2" borderId="1" xfId="0" applyNumberFormat="1" applyFont="1" applyFill="1" applyBorder="1"/>
    <xf numFmtId="8" fontId="9" fillId="2" borderId="1" xfId="0" applyNumberFormat="1" applyFont="1" applyFill="1" applyBorder="1" applyAlignment="1">
      <alignment horizontal="center"/>
    </xf>
    <xf numFmtId="8" fontId="9" fillId="2" borderId="3" xfId="0" applyNumberFormat="1" applyFont="1" applyFill="1" applyBorder="1" applyAlignment="1">
      <alignment horizontal="center"/>
    </xf>
    <xf numFmtId="8" fontId="3" fillId="2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8" fontId="10" fillId="2" borderId="1" xfId="0" applyNumberFormat="1" applyFont="1" applyFill="1" applyBorder="1" applyAlignment="1">
      <alignment horizontal="center"/>
    </xf>
    <xf numFmtId="8" fontId="11" fillId="2" borderId="1" xfId="0" applyNumberFormat="1" applyFont="1" applyFill="1" applyBorder="1" applyAlignment="1">
      <alignment horizontal="center"/>
    </xf>
    <xf numFmtId="8" fontId="12" fillId="2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8" fontId="10" fillId="2" borderId="1" xfId="0" applyNumberFormat="1" applyFont="1" applyFill="1" applyBorder="1"/>
    <xf numFmtId="8" fontId="12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8" fontId="10" fillId="2" borderId="0" xfId="0" applyNumberFormat="1" applyFont="1" applyFill="1"/>
    <xf numFmtId="8" fontId="12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13" fillId="0" borderId="0" xfId="0" applyFont="1"/>
    <xf numFmtId="8" fontId="14" fillId="0" borderId="0" xfId="0" applyNumberFormat="1" applyFont="1" applyAlignment="1">
      <alignment horizontal="center"/>
    </xf>
    <xf numFmtId="8" fontId="13" fillId="0" borderId="0" xfId="0" applyNumberFormat="1" applyFont="1" applyAlignment="1">
      <alignment horizontal="center"/>
    </xf>
    <xf numFmtId="8" fontId="8" fillId="2" borderId="0" xfId="0" applyNumberFormat="1" applyFont="1" applyFill="1" applyAlignment="1">
      <alignment horizontal="center"/>
    </xf>
    <xf numFmtId="8" fontId="15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8" fontId="16" fillId="0" borderId="0" xfId="0" applyNumberFormat="1" applyFont="1" applyAlignment="1">
      <alignment horizontal="center"/>
    </xf>
    <xf numFmtId="8" fontId="17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center"/>
    </xf>
    <xf numFmtId="0" fontId="3" fillId="0" borderId="0" xfId="0" applyFont="1"/>
    <xf numFmtId="0" fontId="18" fillId="0" borderId="0" xfId="0" applyFont="1"/>
    <xf numFmtId="0" fontId="13" fillId="0" borderId="0" xfId="0" applyFont="1" applyAlignment="1">
      <alignment horizontal="left"/>
    </xf>
    <xf numFmtId="8" fontId="19" fillId="0" borderId="0" xfId="0" applyNumberFormat="1" applyFont="1" applyAlignment="1">
      <alignment horizontal="center"/>
    </xf>
    <xf numFmtId="0" fontId="0" fillId="4" borderId="0" xfId="0" applyFill="1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E028-95FE-48DE-A2EB-0DDA1103F805}">
  <dimension ref="A1:F49"/>
  <sheetViews>
    <sheetView tabSelected="1" topLeftCell="A28" workbookViewId="0">
      <selection activeCell="G46" sqref="G46"/>
    </sheetView>
  </sheetViews>
  <sheetFormatPr defaultRowHeight="15" x14ac:dyDescent="0.25"/>
  <cols>
    <col min="1" max="1" width="52.28515625" customWidth="1"/>
    <col min="2" max="2" width="6.85546875" customWidth="1"/>
    <col min="3" max="3" width="13.28515625" customWidth="1"/>
    <col min="4" max="4" width="11.42578125" customWidth="1"/>
    <col min="5" max="5" width="11.28515625" customWidth="1"/>
    <col min="6" max="6" width="10.42578125" customWidth="1"/>
  </cols>
  <sheetData>
    <row r="1" spans="1:6" ht="15.75" x14ac:dyDescent="0.25">
      <c r="A1" s="9" t="s">
        <v>6</v>
      </c>
      <c r="B1" s="9"/>
    </row>
    <row r="2" spans="1:6" ht="15.75" x14ac:dyDescent="0.25">
      <c r="A2" s="9" t="s">
        <v>7</v>
      </c>
      <c r="B2" s="9"/>
      <c r="C2" s="9"/>
      <c r="D2" s="9"/>
      <c r="E2" s="9"/>
      <c r="F2" s="9"/>
    </row>
    <row r="4" spans="1:6" ht="39" x14ac:dyDescent="0.25">
      <c r="A4" s="1" t="s">
        <v>8</v>
      </c>
      <c r="B4" s="10"/>
      <c r="C4" s="11" t="s">
        <v>9</v>
      </c>
      <c r="D4" s="11" t="s">
        <v>10</v>
      </c>
      <c r="E4" s="12" t="s">
        <v>11</v>
      </c>
      <c r="F4" s="11" t="s">
        <v>12</v>
      </c>
    </row>
    <row r="5" spans="1:6" x14ac:dyDescent="0.25">
      <c r="A5" s="2"/>
      <c r="B5" s="13"/>
      <c r="C5" s="8"/>
      <c r="D5" s="14"/>
      <c r="E5" s="4"/>
      <c r="F5" s="4"/>
    </row>
    <row r="6" spans="1:6" x14ac:dyDescent="0.25">
      <c r="A6" s="2"/>
      <c r="B6" s="2"/>
      <c r="C6" s="8"/>
      <c r="D6" s="7"/>
      <c r="E6" s="4"/>
      <c r="F6" s="4"/>
    </row>
    <row r="7" spans="1:6" x14ac:dyDescent="0.25">
      <c r="A7" s="2" t="s">
        <v>13</v>
      </c>
      <c r="B7" s="15"/>
      <c r="C7" s="8">
        <v>1365</v>
      </c>
      <c r="D7" s="14" t="s">
        <v>14</v>
      </c>
      <c r="E7" s="4"/>
      <c r="F7" s="4"/>
    </row>
    <row r="8" spans="1:6" x14ac:dyDescent="0.25">
      <c r="A8" s="16" t="s">
        <v>15</v>
      </c>
      <c r="B8" s="15"/>
      <c r="C8" s="17">
        <v>1365</v>
      </c>
      <c r="D8" s="14" t="s">
        <v>16</v>
      </c>
      <c r="E8" s="4"/>
      <c r="F8" s="4"/>
    </row>
    <row r="9" spans="1:6" x14ac:dyDescent="0.25">
      <c r="A9" s="16" t="s">
        <v>17</v>
      </c>
      <c r="B9" s="15"/>
      <c r="C9" s="8">
        <v>13000</v>
      </c>
      <c r="D9" s="14" t="s">
        <v>18</v>
      </c>
      <c r="E9" s="4"/>
      <c r="F9" s="4"/>
    </row>
    <row r="10" spans="1:6" x14ac:dyDescent="0.25">
      <c r="A10" s="16" t="s">
        <v>19</v>
      </c>
      <c r="B10" s="15"/>
      <c r="C10" s="8">
        <v>3000</v>
      </c>
      <c r="D10" s="14" t="s">
        <v>20</v>
      </c>
      <c r="E10" s="17"/>
      <c r="F10" s="4"/>
    </row>
    <row r="11" spans="1:6" x14ac:dyDescent="0.25">
      <c r="A11" s="16"/>
      <c r="B11" s="15"/>
      <c r="C11" s="8"/>
      <c r="D11" s="14"/>
      <c r="E11" s="4"/>
      <c r="F11" s="4"/>
    </row>
    <row r="12" spans="1:6" x14ac:dyDescent="0.25">
      <c r="A12" s="18" t="s">
        <v>21</v>
      </c>
      <c r="B12" s="2"/>
      <c r="C12" s="19">
        <f>SUM(C7:C11)</f>
        <v>18730</v>
      </c>
      <c r="D12" s="7"/>
      <c r="E12" s="20"/>
      <c r="F12" s="4"/>
    </row>
    <row r="13" spans="1:6" x14ac:dyDescent="0.25">
      <c r="A13" s="2"/>
      <c r="B13" s="2"/>
      <c r="C13" s="6"/>
      <c r="D13" s="7"/>
      <c r="E13" s="4"/>
      <c r="F13" s="4"/>
    </row>
    <row r="14" spans="1:6" x14ac:dyDescent="0.25">
      <c r="A14" s="1" t="s">
        <v>0</v>
      </c>
      <c r="B14" s="2"/>
      <c r="C14" s="3"/>
      <c r="D14" s="3"/>
      <c r="E14" s="4"/>
      <c r="F14" s="4"/>
    </row>
    <row r="15" spans="1:6" x14ac:dyDescent="0.25">
      <c r="A15" s="2" t="s">
        <v>1</v>
      </c>
      <c r="B15" s="5" t="s">
        <v>2</v>
      </c>
      <c r="C15" s="6"/>
      <c r="D15" s="7" t="s">
        <v>3</v>
      </c>
      <c r="E15" s="8">
        <v>49</v>
      </c>
      <c r="F15" s="8">
        <v>7.46</v>
      </c>
    </row>
    <row r="16" spans="1:6" x14ac:dyDescent="0.25">
      <c r="A16" s="2" t="s">
        <v>4</v>
      </c>
      <c r="B16" s="4" t="s">
        <v>2</v>
      </c>
      <c r="C16" s="6"/>
      <c r="D16" s="7" t="s">
        <v>5</v>
      </c>
      <c r="E16" s="8">
        <v>160</v>
      </c>
      <c r="F16" s="8">
        <v>32</v>
      </c>
    </row>
    <row r="17" spans="1:6" x14ac:dyDescent="0.25">
      <c r="A17" s="2"/>
      <c r="B17" s="5"/>
      <c r="C17" s="6"/>
      <c r="D17" s="7"/>
      <c r="E17" s="8"/>
      <c r="F17" s="8"/>
    </row>
    <row r="18" spans="1:6" x14ac:dyDescent="0.25">
      <c r="A18" s="2" t="s">
        <v>22</v>
      </c>
      <c r="B18" s="5" t="s">
        <v>2</v>
      </c>
      <c r="C18" s="6"/>
      <c r="D18" s="7" t="s">
        <v>23</v>
      </c>
      <c r="E18" s="8">
        <v>625</v>
      </c>
      <c r="F18" s="8"/>
    </row>
    <row r="19" spans="1:6" x14ac:dyDescent="0.25">
      <c r="A19" s="2" t="s">
        <v>24</v>
      </c>
      <c r="B19" s="5" t="s">
        <v>2</v>
      </c>
      <c r="C19" s="6"/>
      <c r="D19" s="7" t="s">
        <v>25</v>
      </c>
      <c r="E19" s="8">
        <v>3000</v>
      </c>
      <c r="F19" s="8">
        <v>600</v>
      </c>
    </row>
    <row r="20" spans="1:6" x14ac:dyDescent="0.25">
      <c r="A20" s="2" t="s">
        <v>26</v>
      </c>
      <c r="B20" s="5" t="s">
        <v>2</v>
      </c>
      <c r="C20" s="6"/>
      <c r="D20" s="7" t="s">
        <v>27</v>
      </c>
      <c r="E20" s="8">
        <v>21.98</v>
      </c>
      <c r="F20" s="8"/>
    </row>
    <row r="21" spans="1:6" x14ac:dyDescent="0.25">
      <c r="A21" s="2" t="s">
        <v>28</v>
      </c>
      <c r="B21" s="5" t="s">
        <v>2</v>
      </c>
      <c r="C21" s="6"/>
      <c r="D21" s="7" t="s">
        <v>29</v>
      </c>
      <c r="E21" s="8">
        <v>55</v>
      </c>
      <c r="F21" s="8"/>
    </row>
    <row r="22" spans="1:6" x14ac:dyDescent="0.25">
      <c r="A22" s="2" t="s">
        <v>30</v>
      </c>
      <c r="B22" s="5" t="s">
        <v>2</v>
      </c>
      <c r="C22" s="6"/>
      <c r="D22" s="7" t="s">
        <v>29</v>
      </c>
      <c r="E22" s="8">
        <v>39.96</v>
      </c>
      <c r="F22" s="8">
        <v>7.99</v>
      </c>
    </row>
    <row r="23" spans="1:6" x14ac:dyDescent="0.25">
      <c r="A23" s="2" t="s">
        <v>31</v>
      </c>
      <c r="B23" s="5" t="s">
        <v>2</v>
      </c>
      <c r="C23" s="6"/>
      <c r="D23" s="7" t="s">
        <v>32</v>
      </c>
      <c r="E23" s="8">
        <v>259</v>
      </c>
      <c r="F23" s="8"/>
    </row>
    <row r="24" spans="1:6" x14ac:dyDescent="0.25">
      <c r="A24" s="2" t="s">
        <v>33</v>
      </c>
      <c r="B24" s="5" t="s">
        <v>2</v>
      </c>
      <c r="C24" s="6"/>
      <c r="D24" s="7" t="s">
        <v>34</v>
      </c>
      <c r="E24" s="8">
        <v>272.72000000000003</v>
      </c>
      <c r="F24" s="8"/>
    </row>
    <row r="25" spans="1:6" x14ac:dyDescent="0.25">
      <c r="A25" s="18" t="s">
        <v>35</v>
      </c>
      <c r="B25" s="1"/>
      <c r="C25" s="21"/>
      <c r="D25" s="22"/>
      <c r="E25" s="23">
        <f>SUM(E15:E24)</f>
        <v>4482.6600000000008</v>
      </c>
      <c r="F25" s="23">
        <f>SUM(F15:F22)</f>
        <v>647.45000000000005</v>
      </c>
    </row>
    <row r="26" spans="1:6" x14ac:dyDescent="0.25">
      <c r="A26" s="18"/>
      <c r="B26" s="1"/>
      <c r="C26" s="21"/>
      <c r="D26" s="22"/>
      <c r="E26" s="24"/>
      <c r="F26" s="23"/>
    </row>
    <row r="27" spans="1:6" x14ac:dyDescent="0.25">
      <c r="A27" s="1" t="s">
        <v>36</v>
      </c>
      <c r="B27" s="5"/>
      <c r="C27" s="6"/>
      <c r="D27" s="7"/>
      <c r="E27" s="25"/>
      <c r="F27" s="8"/>
    </row>
    <row r="28" spans="1:6" x14ac:dyDescent="0.25">
      <c r="A28" s="2" t="s">
        <v>37</v>
      </c>
      <c r="B28" s="26" t="s">
        <v>2</v>
      </c>
      <c r="C28" s="6"/>
      <c r="D28" s="7"/>
      <c r="E28" s="25">
        <v>0</v>
      </c>
      <c r="F28" s="8"/>
    </row>
    <row r="29" spans="1:6" x14ac:dyDescent="0.25">
      <c r="A29" s="2" t="s">
        <v>38</v>
      </c>
      <c r="B29" s="5" t="s">
        <v>2</v>
      </c>
      <c r="C29" s="6"/>
      <c r="D29" s="7" t="s">
        <v>23</v>
      </c>
      <c r="E29" s="25">
        <v>200</v>
      </c>
      <c r="F29" s="8"/>
    </row>
    <row r="30" spans="1:6" x14ac:dyDescent="0.25">
      <c r="A30" s="2" t="s">
        <v>39</v>
      </c>
      <c r="B30" s="5" t="s">
        <v>2</v>
      </c>
      <c r="C30" s="6"/>
      <c r="D30" s="7" t="s">
        <v>23</v>
      </c>
      <c r="E30" s="25">
        <v>200</v>
      </c>
      <c r="F30" s="8"/>
    </row>
    <row r="31" spans="1:6" x14ac:dyDescent="0.25">
      <c r="A31" s="13" t="s">
        <v>40</v>
      </c>
      <c r="B31" s="27"/>
      <c r="C31" s="28"/>
      <c r="D31" s="28"/>
      <c r="E31" s="24">
        <f>SUM(E28:E30)</f>
        <v>400</v>
      </c>
      <c r="F31" s="29"/>
    </row>
    <row r="32" spans="1:6" x14ac:dyDescent="0.25">
      <c r="A32" s="13"/>
      <c r="B32" s="27"/>
      <c r="C32" s="28"/>
      <c r="D32" s="28"/>
      <c r="E32" s="30"/>
      <c r="F32" s="29"/>
    </row>
    <row r="33" spans="1:6" x14ac:dyDescent="0.25">
      <c r="A33" s="1" t="s">
        <v>41</v>
      </c>
      <c r="B33" s="31"/>
      <c r="C33" s="6"/>
      <c r="D33" s="6"/>
      <c r="E33" s="32"/>
      <c r="F33" s="4"/>
    </row>
    <row r="34" spans="1:6" x14ac:dyDescent="0.25">
      <c r="A34" s="2" t="s">
        <v>42</v>
      </c>
      <c r="B34" s="5" t="s">
        <v>2</v>
      </c>
      <c r="C34" s="6"/>
      <c r="D34" s="7" t="s">
        <v>14</v>
      </c>
      <c r="E34" s="8">
        <v>360</v>
      </c>
      <c r="F34" s="8"/>
    </row>
    <row r="35" spans="1:6" x14ac:dyDescent="0.25">
      <c r="A35" s="2" t="s">
        <v>43</v>
      </c>
      <c r="B35" s="5" t="s">
        <v>2</v>
      </c>
      <c r="C35" s="6"/>
      <c r="D35" s="7" t="s">
        <v>14</v>
      </c>
      <c r="E35" s="8">
        <v>179.27</v>
      </c>
      <c r="F35" s="8"/>
    </row>
    <row r="36" spans="1:6" x14ac:dyDescent="0.25">
      <c r="A36" s="2" t="s">
        <v>44</v>
      </c>
      <c r="B36" s="5" t="s">
        <v>2</v>
      </c>
      <c r="C36" s="6"/>
      <c r="D36" s="7" t="s">
        <v>45</v>
      </c>
      <c r="E36" s="25">
        <v>6.8</v>
      </c>
      <c r="F36" s="8"/>
    </row>
    <row r="37" spans="1:6" x14ac:dyDescent="0.25">
      <c r="A37" s="2" t="s">
        <v>46</v>
      </c>
      <c r="B37" s="5" t="s">
        <v>2</v>
      </c>
      <c r="C37" s="6"/>
      <c r="D37" s="7" t="s">
        <v>34</v>
      </c>
      <c r="E37" s="8">
        <v>133.74</v>
      </c>
      <c r="F37" s="8"/>
    </row>
    <row r="38" spans="1:6" x14ac:dyDescent="0.25">
      <c r="A38" s="18" t="s">
        <v>47</v>
      </c>
      <c r="B38" s="13"/>
      <c r="C38" s="33"/>
      <c r="D38" s="33"/>
      <c r="E38" s="34">
        <f>SUM(E34:E37)</f>
        <v>679.81</v>
      </c>
      <c r="F38" s="34"/>
    </row>
    <row r="39" spans="1:6" x14ac:dyDescent="0.25">
      <c r="A39" s="35"/>
      <c r="B39" s="36"/>
      <c r="C39" s="37"/>
      <c r="D39" s="37"/>
      <c r="E39" s="38"/>
      <c r="F39" s="39"/>
    </row>
    <row r="40" spans="1:6" x14ac:dyDescent="0.25">
      <c r="A40" s="40" t="s">
        <v>48</v>
      </c>
      <c r="B40" s="40"/>
      <c r="E40" s="39"/>
    </row>
    <row r="41" spans="1:6" x14ac:dyDescent="0.25">
      <c r="A41" s="41" t="s">
        <v>49</v>
      </c>
      <c r="B41" s="40"/>
      <c r="C41" s="42">
        <v>2339.5100000000002</v>
      </c>
      <c r="D41" s="43"/>
      <c r="F41" s="39"/>
    </row>
    <row r="42" spans="1:6" x14ac:dyDescent="0.25">
      <c r="A42" s="41" t="s">
        <v>50</v>
      </c>
      <c r="B42" s="40"/>
      <c r="C42" s="44">
        <f>SUM(C12)</f>
        <v>18730</v>
      </c>
      <c r="D42" s="45"/>
      <c r="E42" s="39"/>
      <c r="F42" s="41"/>
    </row>
    <row r="43" spans="1:6" x14ac:dyDescent="0.25">
      <c r="A43" s="41" t="s">
        <v>51</v>
      </c>
      <c r="C43" s="46">
        <f>SUM(C42,C41)</f>
        <v>21069.510000000002</v>
      </c>
      <c r="D43" s="43"/>
      <c r="E43" s="41"/>
    </row>
    <row r="44" spans="1:6" x14ac:dyDescent="0.25">
      <c r="A44" s="41" t="s">
        <v>52</v>
      </c>
      <c r="B44" s="40"/>
      <c r="C44" s="47">
        <f>SUM(E25,F25,E31,F31,E38,F38)</f>
        <v>6209.92</v>
      </c>
      <c r="D44" s="43"/>
    </row>
    <row r="45" spans="1:6" x14ac:dyDescent="0.25">
      <c r="A45" s="40" t="s">
        <v>53</v>
      </c>
      <c r="B45" s="40"/>
      <c r="C45" s="48">
        <f>C43-C44</f>
        <v>14859.590000000002</v>
      </c>
      <c r="D45" s="49"/>
    </row>
    <row r="46" spans="1:6" x14ac:dyDescent="0.25">
      <c r="A46" s="50"/>
      <c r="B46" s="50"/>
      <c r="C46" s="50"/>
      <c r="D46" s="50"/>
    </row>
    <row r="47" spans="1:6" x14ac:dyDescent="0.25">
      <c r="A47" s="51"/>
      <c r="B47" s="51"/>
    </row>
    <row r="48" spans="1:6" x14ac:dyDescent="0.25">
      <c r="A48" s="52"/>
      <c r="B48" s="52"/>
      <c r="C48" s="49"/>
    </row>
    <row r="49" spans="1:3" x14ac:dyDescent="0.25">
      <c r="A49" s="40" t="s">
        <v>54</v>
      </c>
      <c r="B49" s="40"/>
      <c r="C49" s="53">
        <v>881.07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3081-A7A7-467B-B645-07C430F9DBCC}">
  <dimension ref="A1:L7"/>
  <sheetViews>
    <sheetView workbookViewId="0">
      <selection activeCell="D13" sqref="D13"/>
    </sheetView>
  </sheetViews>
  <sheetFormatPr defaultRowHeight="15" x14ac:dyDescent="0.25"/>
  <cols>
    <col min="1" max="1" width="10.7109375" bestFit="1" customWidth="1"/>
    <col min="2" max="2" width="20.7109375" customWidth="1"/>
    <col min="3" max="3" width="36.85546875" customWidth="1"/>
    <col min="4" max="4" width="15" customWidth="1"/>
    <col min="5" max="5" width="14.28515625" customWidth="1"/>
    <col min="6" max="6" width="14.5703125" customWidth="1"/>
    <col min="7" max="7" width="14" customWidth="1"/>
    <col min="8" max="8" width="13.5703125" customWidth="1"/>
    <col min="9" max="9" width="14.85546875" customWidth="1"/>
    <col min="10" max="10" width="18" customWidth="1"/>
    <col min="11" max="11" width="14.85546875" customWidth="1"/>
  </cols>
  <sheetData>
    <row r="1" spans="1:12" x14ac:dyDescent="0.25">
      <c r="A1" t="s">
        <v>108</v>
      </c>
      <c r="C1" t="s">
        <v>55</v>
      </c>
      <c r="F1" s="54" t="s">
        <v>56</v>
      </c>
      <c r="G1" s="54">
        <f>SUM(F4:J50)</f>
        <v>18730</v>
      </c>
    </row>
    <row r="3" spans="1:12" x14ac:dyDescent="0.25">
      <c r="A3" s="55" t="s">
        <v>57</v>
      </c>
      <c r="B3" s="55" t="s">
        <v>58</v>
      </c>
      <c r="C3" s="55" t="s">
        <v>59</v>
      </c>
      <c r="D3" s="55" t="s">
        <v>60</v>
      </c>
      <c r="E3" s="55" t="s">
        <v>61</v>
      </c>
      <c r="F3" s="55" t="s">
        <v>62</v>
      </c>
      <c r="G3" s="55" t="s">
        <v>63</v>
      </c>
      <c r="H3" s="55" t="s">
        <v>64</v>
      </c>
      <c r="I3" s="55" t="s">
        <v>65</v>
      </c>
      <c r="J3" s="55" t="s">
        <v>36</v>
      </c>
      <c r="K3" s="55" t="s">
        <v>66</v>
      </c>
      <c r="L3" s="55"/>
    </row>
    <row r="4" spans="1:12" x14ac:dyDescent="0.25">
      <c r="A4" s="56">
        <v>44316</v>
      </c>
      <c r="B4" t="s">
        <v>67</v>
      </c>
      <c r="C4" t="s">
        <v>68</v>
      </c>
      <c r="H4">
        <v>1365</v>
      </c>
      <c r="K4">
        <v>1365</v>
      </c>
    </row>
    <row r="5" spans="1:12" x14ac:dyDescent="0.25">
      <c r="A5" s="56">
        <v>44466</v>
      </c>
      <c r="B5" t="s">
        <v>67</v>
      </c>
      <c r="C5" t="s">
        <v>68</v>
      </c>
      <c r="H5">
        <v>1365</v>
      </c>
      <c r="K5">
        <v>2730</v>
      </c>
    </row>
    <row r="6" spans="1:12" x14ac:dyDescent="0.25">
      <c r="A6" s="56">
        <v>44508</v>
      </c>
      <c r="B6" t="s">
        <v>69</v>
      </c>
      <c r="C6" t="s">
        <v>70</v>
      </c>
      <c r="J6">
        <v>13000</v>
      </c>
      <c r="K6">
        <v>15730</v>
      </c>
    </row>
    <row r="7" spans="1:12" x14ac:dyDescent="0.25">
      <c r="A7" s="56">
        <v>44627</v>
      </c>
      <c r="B7" t="s">
        <v>71</v>
      </c>
      <c r="C7" t="s">
        <v>70</v>
      </c>
      <c r="J7">
        <v>3000</v>
      </c>
      <c r="K7">
        <v>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10187-049A-4812-9DAE-ABCE08752F95}">
  <dimension ref="A1:M25"/>
  <sheetViews>
    <sheetView workbookViewId="0">
      <selection activeCell="D17" sqref="D17"/>
    </sheetView>
  </sheetViews>
  <sheetFormatPr defaultRowHeight="15" x14ac:dyDescent="0.25"/>
  <cols>
    <col min="1" max="1" width="16.85546875" customWidth="1"/>
    <col min="2" max="2" width="27.7109375" customWidth="1"/>
    <col min="3" max="3" width="15.5703125" customWidth="1"/>
    <col min="4" max="4" width="36.7109375" customWidth="1"/>
    <col min="5" max="5" width="15" customWidth="1"/>
    <col min="6" max="6" width="12.5703125" customWidth="1"/>
    <col min="7" max="7" width="16.140625" customWidth="1"/>
    <col min="10" max="10" width="10.42578125" customWidth="1"/>
    <col min="11" max="11" width="11.28515625" customWidth="1"/>
  </cols>
  <sheetData>
    <row r="1" spans="1:13" x14ac:dyDescent="0.25">
      <c r="G1" s="54" t="s">
        <v>72</v>
      </c>
      <c r="H1" s="54">
        <f>SUM(G4:L32)</f>
        <v>6209.920000000001</v>
      </c>
    </row>
    <row r="2" spans="1:13" x14ac:dyDescent="0.25">
      <c r="B2" s="55" t="s">
        <v>73</v>
      </c>
    </row>
    <row r="3" spans="1:13" x14ac:dyDescent="0.25">
      <c r="A3" s="55" t="s">
        <v>57</v>
      </c>
      <c r="B3" s="55" t="s">
        <v>74</v>
      </c>
      <c r="C3" s="55" t="s">
        <v>75</v>
      </c>
      <c r="D3" s="55" t="s">
        <v>76</v>
      </c>
      <c r="E3" s="55" t="s">
        <v>60</v>
      </c>
      <c r="F3" s="55" t="s">
        <v>77</v>
      </c>
      <c r="G3" s="55" t="s">
        <v>36</v>
      </c>
      <c r="H3" s="55" t="s">
        <v>63</v>
      </c>
      <c r="I3" s="55" t="s">
        <v>78</v>
      </c>
      <c r="J3" s="55" t="s">
        <v>79</v>
      </c>
      <c r="K3" s="55" t="s">
        <v>80</v>
      </c>
      <c r="L3" s="55" t="s">
        <v>81</v>
      </c>
      <c r="M3" s="55"/>
    </row>
    <row r="4" spans="1:13" x14ac:dyDescent="0.25">
      <c r="A4" s="56">
        <v>44301</v>
      </c>
      <c r="B4" t="s">
        <v>82</v>
      </c>
      <c r="D4" t="s">
        <v>82</v>
      </c>
      <c r="H4">
        <v>0.8</v>
      </c>
    </row>
    <row r="5" spans="1:13" x14ac:dyDescent="0.25">
      <c r="A5" s="56">
        <v>44316</v>
      </c>
      <c r="B5" t="s">
        <v>83</v>
      </c>
      <c r="D5" t="s">
        <v>84</v>
      </c>
      <c r="I5">
        <v>179.27</v>
      </c>
    </row>
    <row r="6" spans="1:13" x14ac:dyDescent="0.25">
      <c r="A6" s="56"/>
      <c r="B6" t="s">
        <v>85</v>
      </c>
      <c r="D6" t="s">
        <v>86</v>
      </c>
      <c r="K6">
        <v>360</v>
      </c>
    </row>
    <row r="7" spans="1:13" x14ac:dyDescent="0.25">
      <c r="A7" s="56">
        <v>44333</v>
      </c>
      <c r="B7" t="s">
        <v>82</v>
      </c>
      <c r="D7" t="s">
        <v>82</v>
      </c>
      <c r="H7">
        <v>0.8</v>
      </c>
    </row>
    <row r="8" spans="1:13" x14ac:dyDescent="0.25">
      <c r="A8" s="56">
        <v>44337</v>
      </c>
      <c r="B8" t="s">
        <v>87</v>
      </c>
      <c r="D8" t="s">
        <v>87</v>
      </c>
      <c r="H8">
        <v>49</v>
      </c>
      <c r="L8">
        <v>7.46</v>
      </c>
    </row>
    <row r="9" spans="1:13" x14ac:dyDescent="0.25">
      <c r="A9" s="56">
        <v>44362</v>
      </c>
      <c r="B9" t="s">
        <v>82</v>
      </c>
      <c r="D9" t="s">
        <v>82</v>
      </c>
      <c r="H9">
        <v>0.8</v>
      </c>
    </row>
    <row r="10" spans="1:13" x14ac:dyDescent="0.25">
      <c r="A10" s="56">
        <v>44365</v>
      </c>
      <c r="B10" t="s">
        <v>88</v>
      </c>
      <c r="D10" t="s">
        <v>89</v>
      </c>
      <c r="G10">
        <v>200</v>
      </c>
    </row>
    <row r="11" spans="1:13" x14ac:dyDescent="0.25">
      <c r="B11" t="s">
        <v>90</v>
      </c>
      <c r="D11" t="s">
        <v>89</v>
      </c>
      <c r="G11">
        <v>200</v>
      </c>
    </row>
    <row r="12" spans="1:13" x14ac:dyDescent="0.25">
      <c r="B12" t="s">
        <v>91</v>
      </c>
      <c r="D12" t="s">
        <v>92</v>
      </c>
      <c r="H12">
        <v>625</v>
      </c>
    </row>
    <row r="13" spans="1:13" x14ac:dyDescent="0.25">
      <c r="A13" s="56">
        <v>44392</v>
      </c>
      <c r="B13" t="s">
        <v>82</v>
      </c>
      <c r="D13" t="s">
        <v>82</v>
      </c>
      <c r="H13">
        <v>1.2</v>
      </c>
    </row>
    <row r="14" spans="1:13" x14ac:dyDescent="0.25">
      <c r="A14" s="56">
        <v>44407</v>
      </c>
      <c r="B14" t="s">
        <v>93</v>
      </c>
      <c r="D14" t="s">
        <v>94</v>
      </c>
      <c r="H14">
        <v>160</v>
      </c>
      <c r="L14">
        <v>32</v>
      </c>
    </row>
    <row r="15" spans="1:13" x14ac:dyDescent="0.25">
      <c r="A15" s="56">
        <v>44424</v>
      </c>
      <c r="B15" t="s">
        <v>82</v>
      </c>
      <c r="D15" t="s">
        <v>82</v>
      </c>
      <c r="H15">
        <v>0.4</v>
      </c>
    </row>
    <row r="16" spans="1:13" x14ac:dyDescent="0.25">
      <c r="A16" s="56">
        <v>44469</v>
      </c>
      <c r="B16" t="s">
        <v>95</v>
      </c>
      <c r="D16" t="s">
        <v>96</v>
      </c>
      <c r="H16">
        <v>259</v>
      </c>
    </row>
    <row r="17" spans="1:12" x14ac:dyDescent="0.25">
      <c r="A17" s="56">
        <v>44484</v>
      </c>
      <c r="B17" t="s">
        <v>82</v>
      </c>
      <c r="D17" t="s">
        <v>82</v>
      </c>
      <c r="H17">
        <v>0.4</v>
      </c>
    </row>
    <row r="18" spans="1:12" x14ac:dyDescent="0.25">
      <c r="A18" s="56">
        <v>44510</v>
      </c>
      <c r="B18" t="s">
        <v>97</v>
      </c>
      <c r="D18" t="s">
        <v>98</v>
      </c>
      <c r="H18">
        <v>3600</v>
      </c>
    </row>
    <row r="19" spans="1:12" x14ac:dyDescent="0.25">
      <c r="A19" s="56">
        <v>44511</v>
      </c>
      <c r="B19" t="s">
        <v>99</v>
      </c>
      <c r="D19" t="s">
        <v>100</v>
      </c>
      <c r="H19">
        <v>21.98</v>
      </c>
    </row>
    <row r="20" spans="1:12" x14ac:dyDescent="0.25">
      <c r="A20" s="56">
        <v>44544</v>
      </c>
      <c r="B20" t="s">
        <v>101</v>
      </c>
      <c r="D20" t="s">
        <v>102</v>
      </c>
      <c r="H20">
        <v>55</v>
      </c>
    </row>
    <row r="21" spans="1:12" x14ac:dyDescent="0.25">
      <c r="A21" s="56">
        <v>44544</v>
      </c>
      <c r="B21" t="s">
        <v>103</v>
      </c>
      <c r="D21" t="s">
        <v>104</v>
      </c>
      <c r="H21">
        <v>39.96</v>
      </c>
      <c r="L21">
        <v>7.99</v>
      </c>
    </row>
    <row r="22" spans="1:12" x14ac:dyDescent="0.25">
      <c r="A22" s="56">
        <v>44545</v>
      </c>
      <c r="B22" t="s">
        <v>82</v>
      </c>
      <c r="D22" t="s">
        <v>82</v>
      </c>
      <c r="H22">
        <v>0.8</v>
      </c>
    </row>
    <row r="23" spans="1:12" x14ac:dyDescent="0.25">
      <c r="A23" s="56">
        <v>44552</v>
      </c>
      <c r="B23" t="s">
        <v>99</v>
      </c>
      <c r="D23" t="s">
        <v>105</v>
      </c>
      <c r="H23">
        <v>133.74</v>
      </c>
    </row>
    <row r="24" spans="1:12" x14ac:dyDescent="0.25">
      <c r="A24" s="56">
        <v>44552</v>
      </c>
      <c r="B24" t="s">
        <v>106</v>
      </c>
      <c r="D24" t="s">
        <v>107</v>
      </c>
      <c r="H24">
        <v>272.72000000000003</v>
      </c>
    </row>
    <row r="25" spans="1:12" x14ac:dyDescent="0.25">
      <c r="A25" s="56">
        <v>44578</v>
      </c>
      <c r="B25" t="s">
        <v>82</v>
      </c>
      <c r="D25" t="s">
        <v>82</v>
      </c>
      <c r="H25">
        <v>1.6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2021-22 Payment and Receipts</vt:lpstr>
      <vt:lpstr>Receipts</vt:lpstr>
      <vt:lpstr>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</dc:creator>
  <cp:lastModifiedBy>Kay</cp:lastModifiedBy>
  <dcterms:created xsi:type="dcterms:W3CDTF">2022-04-11T14:34:16Z</dcterms:created>
  <dcterms:modified xsi:type="dcterms:W3CDTF">2022-04-11T14:41:06Z</dcterms:modified>
</cp:coreProperties>
</file>